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utyfreecanada-my.sharepoint.com/personal/aboucher_fdfa_ca/Documents/FDFA/Allison's doc.s/Opertations Review Commitee/"/>
    </mc:Choice>
  </mc:AlternateContent>
  <xr:revisionPtr revIDLastSave="30" documentId="8_{25E20A39-1FA5-48E9-9C9E-11BD8B9E6059}" xr6:coauthVersionLast="28" xr6:coauthVersionMax="28" xr10:uidLastSave="{A20083A8-D40D-4EDB-8ECC-623387D609A6}"/>
  <bookViews>
    <workbookView xWindow="9120" yWindow="645" windowWidth="10560" windowHeight="7560" xr2:uid="{00000000-000D-0000-FFFF-FFFF00000000}"/>
  </bookViews>
  <sheets>
    <sheet name="Consolidated Budget" sheetId="1" r:id="rId1"/>
  </sheets>
  <calcPr calcId="171027"/>
</workbook>
</file>

<file path=xl/calcChain.xml><?xml version="1.0" encoding="utf-8"?>
<calcChain xmlns="http://schemas.openxmlformats.org/spreadsheetml/2006/main">
  <c r="G49" i="1" l="1"/>
  <c r="G32" i="1"/>
  <c r="G12" i="1"/>
  <c r="F45" i="1" l="1"/>
  <c r="F46" i="1"/>
  <c r="F6" i="1"/>
  <c r="F10" i="1" l="1"/>
  <c r="F5" i="1"/>
  <c r="F16" i="1"/>
  <c r="F18" i="1"/>
  <c r="F26" i="1"/>
  <c r="F17" i="1"/>
  <c r="F22" i="1"/>
  <c r="G51" i="1"/>
  <c r="G53" i="1" s="1"/>
  <c r="F21" i="1"/>
  <c r="F9" i="1"/>
  <c r="F4" i="1"/>
  <c r="F7" i="1"/>
  <c r="F11" i="1"/>
  <c r="F47" i="1"/>
  <c r="F43" i="1"/>
  <c r="F39" i="1"/>
  <c r="F42" i="1"/>
  <c r="F38" i="1"/>
  <c r="F35" i="1"/>
  <c r="F41" i="1"/>
  <c r="F37" i="1"/>
  <c r="F48" i="1"/>
  <c r="F44" i="1"/>
  <c r="F40" i="1"/>
  <c r="F36" i="1"/>
  <c r="F24" i="1"/>
  <c r="F20" i="1"/>
  <c r="F23" i="1"/>
</calcChain>
</file>

<file path=xl/sharedStrings.xml><?xml version="1.0" encoding="utf-8"?>
<sst xmlns="http://schemas.openxmlformats.org/spreadsheetml/2006/main" count="57" uniqueCount="53">
  <si>
    <t>Revenue</t>
  </si>
  <si>
    <t>Membership Revenue</t>
  </si>
  <si>
    <t>Associate Member</t>
  </si>
  <si>
    <t>Business Development</t>
  </si>
  <si>
    <t>Interest &amp; Misc. Income</t>
  </si>
  <si>
    <t>Total Revenue</t>
  </si>
  <si>
    <t>Expenses</t>
  </si>
  <si>
    <t>Awareness/Marketing</t>
  </si>
  <si>
    <t>Scholarship Program</t>
  </si>
  <si>
    <t>Legal/Bylaw Expense</t>
  </si>
  <si>
    <t>Government Relations Committee</t>
  </si>
  <si>
    <t>Industry Survey</t>
  </si>
  <si>
    <t>Subtotal</t>
  </si>
  <si>
    <t>Operating Expenses</t>
  </si>
  <si>
    <t>Office Rent</t>
  </si>
  <si>
    <t>Salaries &amp; Benefits</t>
  </si>
  <si>
    <t>Professional Fees</t>
  </si>
  <si>
    <t>Office &amp; General Expenses</t>
  </si>
  <si>
    <t>Dues &amp; Subscriptions</t>
  </si>
  <si>
    <t>Charitable Donations</t>
  </si>
  <si>
    <t>Insurance</t>
  </si>
  <si>
    <t>Interest &amp; Service Charges</t>
  </si>
  <si>
    <t>Travel &amp; Entertainment</t>
  </si>
  <si>
    <t>Telecommunications</t>
  </si>
  <si>
    <t>Bad Debts</t>
  </si>
  <si>
    <t>Staff Training</t>
  </si>
  <si>
    <t>Total Expense</t>
  </si>
  <si>
    <t>Surplus (Deficit)</t>
  </si>
  <si>
    <t>FDFA Connect Sales</t>
  </si>
  <si>
    <t>Passport Collateral Sales</t>
  </si>
  <si>
    <t>Foreign Exchange Loss/(Gain)</t>
  </si>
  <si>
    <t>Supplier Committee</t>
  </si>
  <si>
    <t>Supplier Member</t>
  </si>
  <si>
    <t>Operator Member</t>
  </si>
  <si>
    <t xml:space="preserve">Strategic Planning/Review </t>
  </si>
  <si>
    <t>25th Anniversary Allowance</t>
  </si>
  <si>
    <t>Program Expenses</t>
  </si>
  <si>
    <t>Jan-Dec</t>
  </si>
  <si>
    <t>Summit/Semi-Annual Meeting</t>
  </si>
  <si>
    <t>National Marketing Program</t>
  </si>
  <si>
    <t>Certification Program</t>
  </si>
  <si>
    <t>2016 Review (CBSA)</t>
  </si>
  <si>
    <t>Convention (net)</t>
  </si>
  <si>
    <t>Store Bag Program (net)</t>
  </si>
  <si>
    <t xml:space="preserve">Interest &amp; Misc. Income </t>
  </si>
  <si>
    <t>Convention Committee</t>
  </si>
  <si>
    <t>2018 
Budget</t>
  </si>
  <si>
    <t>%</t>
  </si>
  <si>
    <t>Gold Standards Program</t>
  </si>
  <si>
    <t>Operating Review Committee</t>
  </si>
  <si>
    <t>FDFA Connect (Buyers Listing)</t>
  </si>
  <si>
    <t xml:space="preserve">Board of Directors' </t>
  </si>
  <si>
    <t>Semi-Annual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</si>
</sst>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%"/>
    <numFmt numFmtId="168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 applyAlignment="1">
      <alignment wrapText="1"/>
    </xf>
    <xf numFmtId="0" fontId="5" fillId="0" borderId="0" xfId="0" applyFont="1" applyBorder="1"/>
    <xf numFmtId="0" fontId="5" fillId="0" borderId="0" xfId="0" applyFont="1" applyFill="1"/>
    <xf numFmtId="0" fontId="3" fillId="0" borderId="0" xfId="0" applyFont="1" applyBorder="1"/>
    <xf numFmtId="0" fontId="8" fillId="0" borderId="0" xfId="0" applyFont="1" applyBorder="1"/>
    <xf numFmtId="0" fontId="8" fillId="0" borderId="0" xfId="0" applyFont="1"/>
    <xf numFmtId="0" fontId="1" fillId="0" borderId="0" xfId="0" applyFont="1" applyBorder="1" applyAlignment="1">
      <alignment horizontal="left" indent="1"/>
    </xf>
    <xf numFmtId="168" fontId="1" fillId="0" borderId="0" xfId="1" applyNumberFormat="1" applyFont="1" applyFill="1"/>
    <xf numFmtId="168" fontId="3" fillId="0" borderId="0" xfId="1" applyNumberFormat="1" applyFont="1" applyFill="1"/>
    <xf numFmtId="0" fontId="5" fillId="0" borderId="0" xfId="0" applyFont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3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2"/>
    </xf>
    <xf numFmtId="0" fontId="8" fillId="0" borderId="0" xfId="0" applyFont="1" applyFill="1" applyBorder="1"/>
    <xf numFmtId="0" fontId="5" fillId="0" borderId="0" xfId="0" applyFont="1" applyFill="1" applyBorder="1" applyAlignment="1">
      <alignment horizontal="left" vertical="center" indent="1"/>
    </xf>
    <xf numFmtId="0" fontId="1" fillId="0" borderId="0" xfId="0" applyFont="1" applyFill="1"/>
    <xf numFmtId="168" fontId="5" fillId="0" borderId="0" xfId="1" applyNumberFormat="1" applyFont="1" applyFill="1"/>
    <xf numFmtId="9" fontId="10" fillId="0" borderId="0" xfId="2" applyFont="1" applyFill="1" applyAlignment="1">
      <alignment horizontal="center" wrapText="1"/>
    </xf>
    <xf numFmtId="0" fontId="10" fillId="0" borderId="0" xfId="0" applyFont="1" applyFill="1"/>
    <xf numFmtId="0" fontId="10" fillId="0" borderId="0" xfId="0" applyFont="1" applyFill="1" applyAlignment="1">
      <alignment horizontal="center" wrapText="1"/>
    </xf>
    <xf numFmtId="165" fontId="10" fillId="0" borderId="0" xfId="2" applyNumberFormat="1" applyFont="1" applyFill="1"/>
    <xf numFmtId="165" fontId="10" fillId="0" borderId="1" xfId="2" applyNumberFormat="1" applyFont="1" applyFill="1" applyBorder="1"/>
    <xf numFmtId="165" fontId="10" fillId="0" borderId="3" xfId="2" applyNumberFormat="1" applyFont="1" applyFill="1" applyBorder="1"/>
    <xf numFmtId="0" fontId="6" fillId="0" borderId="0" xfId="0" applyFont="1"/>
    <xf numFmtId="0" fontId="11" fillId="0" borderId="2" xfId="0" applyFont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9" fontId="10" fillId="0" borderId="0" xfId="2" applyNumberFormat="1" applyFont="1" applyFill="1"/>
    <xf numFmtId="0" fontId="2" fillId="0" borderId="2" xfId="0" applyFont="1" applyFill="1" applyBorder="1" applyAlignment="1">
      <alignment horizontal="center" vertical="center" wrapText="1"/>
    </xf>
    <xf numFmtId="9" fontId="10" fillId="0" borderId="0" xfId="2" applyFont="1" applyFill="1"/>
    <xf numFmtId="0" fontId="1" fillId="0" borderId="0" xfId="0" applyFont="1" applyFill="1" applyAlignment="1">
      <alignment horizontal="center" wrapText="1"/>
    </xf>
    <xf numFmtId="165" fontId="10" fillId="0" borderId="0" xfId="2" applyNumberFormat="1" applyFont="1" applyFill="1" applyAlignment="1">
      <alignment horizontal="right"/>
    </xf>
    <xf numFmtId="9" fontId="10" fillId="0" borderId="1" xfId="2" applyFont="1" applyFill="1" applyBorder="1"/>
    <xf numFmtId="168" fontId="3" fillId="0" borderId="1" xfId="1" applyNumberFormat="1" applyFont="1" applyFill="1" applyBorder="1"/>
    <xf numFmtId="9" fontId="10" fillId="0" borderId="3" xfId="2" applyFont="1" applyFill="1" applyBorder="1"/>
    <xf numFmtId="168" fontId="1" fillId="0" borderId="3" xfId="1" applyNumberFormat="1" applyFont="1" applyFill="1" applyBorder="1"/>
    <xf numFmtId="9" fontId="10" fillId="0" borderId="0" xfId="2" applyNumberFormat="1" applyFont="1" applyFill="1" applyAlignment="1">
      <alignment horizontal="right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8"/>
  <sheetViews>
    <sheetView tabSelected="1" topLeftCell="C38" zoomScaleNormal="100" workbookViewId="0">
      <selection activeCell="D55" sqref="D55"/>
    </sheetView>
  </sheetViews>
  <sheetFormatPr defaultColWidth="9.28515625" defaultRowHeight="12.75" x14ac:dyDescent="0.2"/>
  <cols>
    <col min="1" max="1" width="2.28515625" style="2" hidden="1" customWidth="1"/>
    <col min="2" max="2" width="1.42578125" style="2" hidden="1" customWidth="1"/>
    <col min="3" max="3" width="1.7109375" style="2" customWidth="1"/>
    <col min="4" max="4" width="36.140625" style="2" customWidth="1"/>
    <col min="5" max="5" width="3.28515625" style="23" customWidth="1"/>
    <col min="6" max="6" width="7.5703125" style="33" customWidth="1"/>
    <col min="7" max="7" width="10.28515625" style="20" customWidth="1"/>
    <col min="8" max="8" width="11.28515625" style="2" bestFit="1" customWidth="1"/>
    <col min="9" max="16384" width="9.28515625" style="2"/>
  </cols>
  <sheetData>
    <row r="1" spans="1:7" s="28" customFormat="1" ht="54" customHeight="1" thickBot="1" x14ac:dyDescent="0.25">
      <c r="D1" s="29"/>
      <c r="E1" s="30"/>
      <c r="F1" s="32" t="s">
        <v>46</v>
      </c>
      <c r="G1" s="32"/>
    </row>
    <row r="2" spans="1:7" ht="21.75" customHeight="1" x14ac:dyDescent="0.2">
      <c r="D2" s="3"/>
      <c r="E2" s="24"/>
      <c r="F2" s="22" t="s">
        <v>47</v>
      </c>
      <c r="G2" s="34" t="s">
        <v>37</v>
      </c>
    </row>
    <row r="3" spans="1:7" ht="26.25" customHeight="1" x14ac:dyDescent="0.2">
      <c r="B3" s="2" t="s">
        <v>1</v>
      </c>
      <c r="D3" s="6" t="s">
        <v>0</v>
      </c>
    </row>
    <row r="4" spans="1:7" ht="23.25" customHeight="1" x14ac:dyDescent="0.2">
      <c r="D4" s="12" t="s">
        <v>33</v>
      </c>
      <c r="E4" s="25"/>
      <c r="F4" s="40">
        <f>G4/G$12</f>
        <v>0.3501208702659146</v>
      </c>
      <c r="G4" s="10">
        <v>86900</v>
      </c>
    </row>
    <row r="5" spans="1:7" ht="16.149999999999999" customHeight="1" x14ac:dyDescent="0.2">
      <c r="D5" s="12" t="s">
        <v>32</v>
      </c>
      <c r="E5" s="25"/>
      <c r="F5" s="40">
        <f t="shared" ref="F5:F11" si="0">G5/G$12</f>
        <v>0.23771152296535053</v>
      </c>
      <c r="G5" s="10">
        <v>59000</v>
      </c>
    </row>
    <row r="6" spans="1:7" ht="16.149999999999999" customHeight="1" x14ac:dyDescent="0.2">
      <c r="D6" s="12" t="s">
        <v>2</v>
      </c>
      <c r="E6" s="25"/>
      <c r="F6" s="40">
        <f t="shared" si="0"/>
        <v>4.3110394842868653E-2</v>
      </c>
      <c r="G6" s="10">
        <v>10700</v>
      </c>
    </row>
    <row r="7" spans="1:7" ht="16.149999999999999" customHeight="1" x14ac:dyDescent="0.2">
      <c r="B7" s="2" t="s">
        <v>28</v>
      </c>
      <c r="D7" s="9" t="s">
        <v>50</v>
      </c>
      <c r="E7" s="25"/>
      <c r="F7" s="35">
        <f t="shared" si="0"/>
        <v>2.01450443190975E-3</v>
      </c>
      <c r="G7" s="10">
        <v>500</v>
      </c>
    </row>
    <row r="8" spans="1:7" ht="6.75" customHeight="1" x14ac:dyDescent="0.2">
      <c r="B8" s="2" t="s">
        <v>29</v>
      </c>
      <c r="D8" s="12"/>
      <c r="E8" s="25"/>
      <c r="F8" s="35"/>
      <c r="G8" s="10"/>
    </row>
    <row r="9" spans="1:7" ht="16.149999999999999" customHeight="1" x14ac:dyDescent="0.2">
      <c r="D9" s="9" t="s">
        <v>42</v>
      </c>
      <c r="E9" s="25"/>
      <c r="F9" s="40">
        <f t="shared" si="0"/>
        <v>0.36261079774375504</v>
      </c>
      <c r="G9" s="10">
        <v>90000</v>
      </c>
    </row>
    <row r="10" spans="1:7" ht="16.149999999999999" customHeight="1" x14ac:dyDescent="0.2">
      <c r="D10" s="9" t="s">
        <v>43</v>
      </c>
      <c r="E10" s="25"/>
      <c r="F10" s="35">
        <f t="shared" si="0"/>
        <v>2.8203062046736503E-3</v>
      </c>
      <c r="G10" s="10">
        <v>700</v>
      </c>
    </row>
    <row r="11" spans="1:7" ht="16.149999999999999" customHeight="1" x14ac:dyDescent="0.2">
      <c r="B11" s="2" t="s">
        <v>4</v>
      </c>
      <c r="D11" s="9" t="s">
        <v>44</v>
      </c>
      <c r="E11" s="25"/>
      <c r="F11" s="35">
        <f t="shared" si="0"/>
        <v>1.6116035455278001E-3</v>
      </c>
      <c r="G11" s="10">
        <v>400</v>
      </c>
    </row>
    <row r="12" spans="1:7" s="1" customFormat="1" ht="16.149999999999999" customHeight="1" x14ac:dyDescent="0.2">
      <c r="D12" s="7" t="s">
        <v>5</v>
      </c>
      <c r="E12" s="25"/>
      <c r="F12" s="33"/>
      <c r="G12" s="11">
        <f>SUM(G4:G11)</f>
        <v>248200</v>
      </c>
    </row>
    <row r="13" spans="1:7" ht="18.75" customHeight="1" x14ac:dyDescent="0.2">
      <c r="D13" s="4"/>
      <c r="E13" s="25"/>
      <c r="G13" s="10"/>
    </row>
    <row r="14" spans="1:7" ht="16.149999999999999" customHeight="1" x14ac:dyDescent="0.2">
      <c r="A14" s="1" t="s">
        <v>6</v>
      </c>
      <c r="D14" s="6" t="s">
        <v>36</v>
      </c>
      <c r="E14" s="25"/>
      <c r="G14" s="10"/>
    </row>
    <row r="15" spans="1:7" ht="16.149999999999999" hidden="1" customHeight="1" x14ac:dyDescent="0.2">
      <c r="A15" s="1"/>
      <c r="D15" s="4" t="s">
        <v>35</v>
      </c>
      <c r="E15" s="25"/>
      <c r="G15" s="10"/>
    </row>
    <row r="16" spans="1:7" ht="16.149999999999999" customHeight="1" x14ac:dyDescent="0.2">
      <c r="D16" s="12" t="s">
        <v>7</v>
      </c>
      <c r="E16" s="25"/>
      <c r="F16" s="31">
        <f>G16/G$32</f>
        <v>2.7100271002710029E-2</v>
      </c>
      <c r="G16" s="10">
        <v>1500</v>
      </c>
    </row>
    <row r="17" spans="4:7" ht="16.149999999999999" customHeight="1" x14ac:dyDescent="0.2">
      <c r="D17" s="9" t="s">
        <v>51</v>
      </c>
      <c r="E17" s="25"/>
      <c r="F17" s="31">
        <f t="shared" ref="F17:F26" si="1">G17/G$32</f>
        <v>0.13550135501355012</v>
      </c>
      <c r="G17" s="10">
        <v>7500</v>
      </c>
    </row>
    <row r="18" spans="4:7" ht="16.149999999999999" customHeight="1" x14ac:dyDescent="0.2">
      <c r="D18" s="9" t="s">
        <v>52</v>
      </c>
      <c r="E18" s="25"/>
      <c r="F18" s="31">
        <f t="shared" si="1"/>
        <v>0.18066847335140018</v>
      </c>
      <c r="G18" s="10">
        <v>10000</v>
      </c>
    </row>
    <row r="19" spans="4:7" ht="16.149999999999999" customHeight="1" x14ac:dyDescent="0.2">
      <c r="D19" s="9" t="s">
        <v>39</v>
      </c>
      <c r="E19" s="25"/>
      <c r="F19" s="25"/>
      <c r="G19" s="10">
        <v>0</v>
      </c>
    </row>
    <row r="20" spans="4:7" ht="16.149999999999999" customHeight="1" x14ac:dyDescent="0.2">
      <c r="D20" s="13" t="s">
        <v>45</v>
      </c>
      <c r="E20" s="25"/>
      <c r="F20" s="31">
        <f t="shared" si="1"/>
        <v>0.13550135501355012</v>
      </c>
      <c r="G20" s="10">
        <v>7500</v>
      </c>
    </row>
    <row r="21" spans="4:7" ht="16.149999999999999" customHeight="1" x14ac:dyDescent="0.2">
      <c r="D21" s="13" t="s">
        <v>48</v>
      </c>
      <c r="E21" s="25"/>
      <c r="F21" s="25">
        <f t="shared" si="1"/>
        <v>9.0334236675700084E-3</v>
      </c>
      <c r="G21" s="10">
        <v>500</v>
      </c>
    </row>
    <row r="22" spans="4:7" ht="16.149999999999999" customHeight="1" x14ac:dyDescent="0.2">
      <c r="D22" s="13" t="s">
        <v>10</v>
      </c>
      <c r="E22" s="25"/>
      <c r="F22" s="25">
        <f t="shared" si="1"/>
        <v>0.45167118337850043</v>
      </c>
      <c r="G22" s="10">
        <v>25000</v>
      </c>
    </row>
    <row r="23" spans="4:7" ht="16.149999999999999" hidden="1" customHeight="1" x14ac:dyDescent="0.2">
      <c r="D23" s="17" t="s">
        <v>41</v>
      </c>
      <c r="E23" s="25"/>
      <c r="F23" s="25">
        <f t="shared" si="1"/>
        <v>0</v>
      </c>
      <c r="G23" s="10"/>
    </row>
    <row r="24" spans="4:7" ht="16.149999999999999" hidden="1" customHeight="1" x14ac:dyDescent="0.2">
      <c r="D24" s="16" t="s">
        <v>11</v>
      </c>
      <c r="E24" s="25"/>
      <c r="F24" s="25">
        <f t="shared" si="1"/>
        <v>0</v>
      </c>
      <c r="G24" s="10"/>
    </row>
    <row r="25" spans="4:7" ht="16.149999999999999" customHeight="1" x14ac:dyDescent="0.2">
      <c r="D25" s="13" t="s">
        <v>49</v>
      </c>
      <c r="E25" s="25"/>
      <c r="F25" s="25"/>
      <c r="G25" s="10">
        <v>2500</v>
      </c>
    </row>
    <row r="26" spans="4:7" ht="15.75" customHeight="1" x14ac:dyDescent="0.2">
      <c r="D26" s="16" t="s">
        <v>9</v>
      </c>
      <c r="E26" s="25"/>
      <c r="F26" s="25">
        <f t="shared" si="1"/>
        <v>1.5356820234869015E-2</v>
      </c>
      <c r="G26" s="10">
        <v>850</v>
      </c>
    </row>
    <row r="27" spans="4:7" ht="16.149999999999999" hidden="1" customHeight="1" x14ac:dyDescent="0.2">
      <c r="D27" s="16" t="s">
        <v>8</v>
      </c>
      <c r="E27" s="25"/>
      <c r="G27" s="10"/>
    </row>
    <row r="28" spans="4:7" ht="16.149999999999999" hidden="1" customHeight="1" x14ac:dyDescent="0.2">
      <c r="D28" s="16" t="s">
        <v>38</v>
      </c>
      <c r="E28" s="25"/>
      <c r="G28" s="10"/>
    </row>
    <row r="29" spans="4:7" ht="16.149999999999999" hidden="1" customHeight="1" x14ac:dyDescent="0.2">
      <c r="D29" s="16" t="s">
        <v>34</v>
      </c>
      <c r="E29" s="25"/>
      <c r="G29" s="10"/>
    </row>
    <row r="30" spans="4:7" ht="16.149999999999999" hidden="1" customHeight="1" x14ac:dyDescent="0.2">
      <c r="D30" s="16" t="s">
        <v>31</v>
      </c>
      <c r="E30" s="25"/>
      <c r="G30" s="10"/>
    </row>
    <row r="31" spans="4:7" ht="15.75" hidden="1" customHeight="1" x14ac:dyDescent="0.2">
      <c r="D31" s="13" t="s">
        <v>40</v>
      </c>
      <c r="E31" s="25"/>
      <c r="G31" s="10"/>
    </row>
    <row r="32" spans="4:7" s="1" customFormat="1" ht="16.149999999999999" customHeight="1" x14ac:dyDescent="0.2">
      <c r="D32" s="18" t="s">
        <v>12</v>
      </c>
      <c r="E32" s="25"/>
      <c r="F32" s="33"/>
      <c r="G32" s="11">
        <f>SUM(G16:G31)</f>
        <v>55350</v>
      </c>
    </row>
    <row r="33" spans="2:9" ht="10.5" customHeight="1" x14ac:dyDescent="0.2">
      <c r="D33" s="15"/>
      <c r="E33" s="25"/>
      <c r="G33" s="10"/>
    </row>
    <row r="34" spans="2:9" ht="16.149999999999999" customHeight="1" x14ac:dyDescent="0.2">
      <c r="B34" s="2" t="s">
        <v>13</v>
      </c>
      <c r="D34" s="14" t="s">
        <v>13</v>
      </c>
      <c r="E34" s="25"/>
      <c r="G34" s="10"/>
    </row>
    <row r="35" spans="2:9" ht="16.149999999999999" customHeight="1" x14ac:dyDescent="0.2">
      <c r="D35" s="16" t="s">
        <v>14</v>
      </c>
      <c r="E35" s="25"/>
      <c r="F35" s="31">
        <f>G35/G$49</f>
        <v>0.1068382407476081</v>
      </c>
      <c r="G35" s="10">
        <v>14405</v>
      </c>
    </row>
    <row r="36" spans="2:9" ht="16.149999999999999" customHeight="1" x14ac:dyDescent="0.2">
      <c r="D36" s="16" t="s">
        <v>15</v>
      </c>
      <c r="E36" s="25"/>
      <c r="F36" s="31">
        <f t="shared" ref="F36:F48" si="2">G36/G$49</f>
        <v>0.60075650819550541</v>
      </c>
      <c r="G36" s="10">
        <v>81000</v>
      </c>
      <c r="H36" s="20"/>
      <c r="I36" s="5"/>
    </row>
    <row r="37" spans="2:9" ht="16.149999999999999" customHeight="1" x14ac:dyDescent="0.2">
      <c r="D37" s="16" t="s">
        <v>16</v>
      </c>
      <c r="E37" s="25"/>
      <c r="F37" s="31">
        <f t="shared" si="2"/>
        <v>2.9481569383668322E-2</v>
      </c>
      <c r="G37" s="10">
        <v>3975</v>
      </c>
      <c r="H37" s="21"/>
      <c r="I37" s="20"/>
    </row>
    <row r="38" spans="2:9" ht="18" customHeight="1" x14ac:dyDescent="0.2">
      <c r="D38" s="19" t="s">
        <v>17</v>
      </c>
      <c r="E38" s="25"/>
      <c r="F38" s="31">
        <f t="shared" si="2"/>
        <v>5.5625602610694949E-2</v>
      </c>
      <c r="G38" s="10">
        <v>7500</v>
      </c>
    </row>
    <row r="39" spans="2:9" ht="16.149999999999999" customHeight="1" x14ac:dyDescent="0.2">
      <c r="D39" s="16" t="s">
        <v>18</v>
      </c>
      <c r="E39" s="25"/>
      <c r="F39" s="31">
        <f t="shared" si="2"/>
        <v>0.12237632574352889</v>
      </c>
      <c r="G39" s="10">
        <v>16500</v>
      </c>
    </row>
    <row r="40" spans="2:9" ht="16.149999999999999" customHeight="1" x14ac:dyDescent="0.2">
      <c r="D40" s="16" t="s">
        <v>19</v>
      </c>
      <c r="E40" s="25"/>
      <c r="F40" s="25">
        <f t="shared" si="2"/>
        <v>3.7083735073796631E-3</v>
      </c>
      <c r="G40" s="10">
        <v>500</v>
      </c>
    </row>
    <row r="41" spans="2:9" ht="16.149999999999999" customHeight="1" x14ac:dyDescent="0.2">
      <c r="D41" s="16" t="s">
        <v>20</v>
      </c>
      <c r="E41" s="25"/>
      <c r="F41" s="25">
        <f t="shared" si="2"/>
        <v>2.521693985018171E-2</v>
      </c>
      <c r="G41" s="10">
        <v>3400</v>
      </c>
    </row>
    <row r="42" spans="2:9" ht="16.149999999999999" customHeight="1" x14ac:dyDescent="0.2">
      <c r="D42" s="16" t="s">
        <v>21</v>
      </c>
      <c r="E42" s="25"/>
      <c r="F42" s="31">
        <f t="shared" si="2"/>
        <v>9.6417711191871241E-3</v>
      </c>
      <c r="G42" s="10">
        <v>1300</v>
      </c>
    </row>
    <row r="43" spans="2:9" ht="16.149999999999999" customHeight="1" x14ac:dyDescent="0.2">
      <c r="D43" s="16" t="s">
        <v>22</v>
      </c>
      <c r="E43" s="25"/>
      <c r="F43" s="31">
        <f t="shared" si="2"/>
        <v>2.2250241044277981E-2</v>
      </c>
      <c r="G43" s="10">
        <v>3000</v>
      </c>
    </row>
    <row r="44" spans="2:9" ht="16.149999999999999" customHeight="1" x14ac:dyDescent="0.2">
      <c r="D44" s="16" t="s">
        <v>23</v>
      </c>
      <c r="E44" s="25"/>
      <c r="F44" s="31">
        <f t="shared" si="2"/>
        <v>1.8541867536898318E-2</v>
      </c>
      <c r="G44" s="10">
        <v>2500</v>
      </c>
    </row>
    <row r="45" spans="2:9" ht="16.149999999999999" customHeight="1" x14ac:dyDescent="0.2">
      <c r="D45" s="12" t="s">
        <v>24</v>
      </c>
      <c r="E45" s="25"/>
      <c r="F45" s="31">
        <f t="shared" si="2"/>
        <v>0</v>
      </c>
      <c r="G45" s="10">
        <v>0</v>
      </c>
    </row>
    <row r="46" spans="2:9" ht="16.149999999999999" customHeight="1" x14ac:dyDescent="0.2">
      <c r="D46" s="12" t="s">
        <v>25</v>
      </c>
      <c r="E46" s="25"/>
      <c r="F46" s="31">
        <f t="shared" si="2"/>
        <v>0</v>
      </c>
      <c r="G46" s="10">
        <v>0</v>
      </c>
    </row>
    <row r="47" spans="2:9" ht="16.149999999999999" hidden="1" customHeight="1" x14ac:dyDescent="0.2">
      <c r="D47" s="12" t="s">
        <v>3</v>
      </c>
      <c r="E47" s="25"/>
      <c r="F47" s="25">
        <f t="shared" si="2"/>
        <v>0</v>
      </c>
      <c r="G47" s="10"/>
    </row>
    <row r="48" spans="2:9" ht="16.149999999999999" customHeight="1" x14ac:dyDescent="0.2">
      <c r="D48" s="12" t="s">
        <v>30</v>
      </c>
      <c r="E48" s="25"/>
      <c r="F48" s="25">
        <f t="shared" si="2"/>
        <v>5.5625602610694953E-3</v>
      </c>
      <c r="G48" s="10">
        <v>750</v>
      </c>
    </row>
    <row r="49" spans="1:7" s="1" customFormat="1" ht="16.149999999999999" customHeight="1" x14ac:dyDescent="0.2">
      <c r="D49" s="8" t="s">
        <v>12</v>
      </c>
      <c r="E49" s="25"/>
      <c r="F49" s="33"/>
      <c r="G49" s="11">
        <f>SUM(G35:G48)</f>
        <v>134830</v>
      </c>
    </row>
    <row r="50" spans="1:7" ht="16.149999999999999" customHeight="1" x14ac:dyDescent="0.2">
      <c r="E50" s="25"/>
      <c r="G50" s="10"/>
    </row>
    <row r="51" spans="1:7" ht="16.149999999999999" customHeight="1" x14ac:dyDescent="0.2">
      <c r="B51" s="2" t="s">
        <v>26</v>
      </c>
      <c r="D51" s="1" t="s">
        <v>26</v>
      </c>
      <c r="E51" s="26"/>
      <c r="F51" s="36"/>
      <c r="G51" s="37">
        <f>G49+G32</f>
        <v>190180</v>
      </c>
    </row>
    <row r="52" spans="1:7" ht="12.75" customHeight="1" x14ac:dyDescent="0.2">
      <c r="E52" s="25"/>
      <c r="G52" s="10"/>
    </row>
    <row r="53" spans="1:7" ht="18.75" customHeight="1" thickBot="1" x14ac:dyDescent="0.25">
      <c r="A53" s="1" t="s">
        <v>27</v>
      </c>
      <c r="B53" s="1"/>
      <c r="C53" s="1"/>
      <c r="D53" s="1" t="s">
        <v>27</v>
      </c>
      <c r="E53" s="27"/>
      <c r="F53" s="38"/>
      <c r="G53" s="39">
        <f>G12-G51</f>
        <v>58020</v>
      </c>
    </row>
    <row r="54" spans="1:7" ht="9.75" customHeight="1" thickTop="1" x14ac:dyDescent="0.2">
      <c r="A54" s="1"/>
      <c r="B54" s="1"/>
      <c r="C54" s="1"/>
      <c r="G54" s="10"/>
    </row>
    <row r="55" spans="1:7" ht="17.25" customHeight="1" x14ac:dyDescent="0.2">
      <c r="G55" s="10"/>
    </row>
    <row r="56" spans="1:7" x14ac:dyDescent="0.2">
      <c r="G56" s="10"/>
    </row>
    <row r="57" spans="1:7" x14ac:dyDescent="0.2">
      <c r="G57" s="10"/>
    </row>
    <row r="58" spans="1:7" x14ac:dyDescent="0.2">
      <c r="G58" s="10"/>
    </row>
    <row r="59" spans="1:7" x14ac:dyDescent="0.2">
      <c r="G59" s="10"/>
    </row>
    <row r="60" spans="1:7" x14ac:dyDescent="0.2">
      <c r="G60" s="10"/>
    </row>
    <row r="61" spans="1:7" x14ac:dyDescent="0.2">
      <c r="G61" s="10"/>
    </row>
    <row r="62" spans="1:7" x14ac:dyDescent="0.2">
      <c r="G62" s="10"/>
    </row>
    <row r="63" spans="1:7" x14ac:dyDescent="0.2">
      <c r="G63" s="10"/>
    </row>
    <row r="64" spans="1:7" x14ac:dyDescent="0.2">
      <c r="G64" s="10"/>
    </row>
    <row r="65" spans="7:7" x14ac:dyDescent="0.2">
      <c r="G65" s="10"/>
    </row>
    <row r="66" spans="7:7" x14ac:dyDescent="0.2">
      <c r="G66" s="10"/>
    </row>
    <row r="67" spans="7:7" x14ac:dyDescent="0.2">
      <c r="G67" s="10"/>
    </row>
    <row r="68" spans="7:7" x14ac:dyDescent="0.2">
      <c r="G68" s="10"/>
    </row>
    <row r="69" spans="7:7" x14ac:dyDescent="0.2">
      <c r="G69" s="10"/>
    </row>
    <row r="70" spans="7:7" x14ac:dyDescent="0.2">
      <c r="G70" s="10"/>
    </row>
    <row r="71" spans="7:7" x14ac:dyDescent="0.2">
      <c r="G71" s="10"/>
    </row>
    <row r="72" spans="7:7" x14ac:dyDescent="0.2">
      <c r="G72" s="10"/>
    </row>
    <row r="73" spans="7:7" x14ac:dyDescent="0.2">
      <c r="G73" s="10"/>
    </row>
    <row r="74" spans="7:7" x14ac:dyDescent="0.2">
      <c r="G74" s="10"/>
    </row>
    <row r="75" spans="7:7" x14ac:dyDescent="0.2">
      <c r="G75" s="10"/>
    </row>
    <row r="76" spans="7:7" x14ac:dyDescent="0.2">
      <c r="G76" s="10"/>
    </row>
    <row r="77" spans="7:7" x14ac:dyDescent="0.2">
      <c r="G77" s="10"/>
    </row>
    <row r="78" spans="7:7" x14ac:dyDescent="0.2">
      <c r="G78" s="10"/>
    </row>
  </sheetData>
  <mergeCells count="1">
    <mergeCell ref="F1:G1"/>
  </mergeCells>
  <phoneticPr fontId="4" type="noConversion"/>
  <printOptions horizontalCentered="1"/>
  <pageMargins left="0.43307086614173229" right="0.23622047244094491" top="1.1417322834645669" bottom="0.35433070866141736" header="0.51181102362204722" footer="0.31496062992125984"/>
  <pageSetup scale="89" orientation="portrait" r:id="rId1"/>
  <headerFooter alignWithMargins="0">
    <oddHeader>&amp;C&amp;"Arial,Bold"&amp;14Frontier Duty Free Association
Draft Budget 2018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Consolidated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Boucher</dc:creator>
  <cp:lastModifiedBy>AGardner</cp:lastModifiedBy>
  <cp:lastPrinted>2018-03-14T19:48:12Z</cp:lastPrinted>
  <dcterms:created xsi:type="dcterms:W3CDTF">2005-12-31T01:35:22Z</dcterms:created>
  <dcterms:modified xsi:type="dcterms:W3CDTF">2018-03-14T20:23:12Z</dcterms:modified>
</cp:coreProperties>
</file>