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40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<sst xmlns="http://schemas.openxmlformats.org/spreadsheetml/2006/main" count="45" uniqueCount="31">
  <si>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</si>
  <si>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</si>
  <si>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</si>
  <si>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</si>
  <si>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</si>
  <si>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</si>
  <si>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</si>
  <si>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</si>
  <si>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</si>
  <si>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</si>
  <si>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</si>
  <si>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</si>
  <si>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</si>
  <si>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</si>
  <si>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</si>
  <si>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</si>
  <si>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</si>
  <si>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</si>
  <si>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</si>
  <si>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</si>
  <si>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</si>
  <si>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</si>
  <si>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</si>
  <si>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</si>
  <si>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</si>
  <si>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</si>
  <si>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</si>
  <si>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</si>
  <si>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Land Border</t>
  </si>
  <si>
    <t>Jan 15</t>
  </si>
  <si>
    <t>Jan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</si>
</sst>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7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Layout" zoomScaleNormal="75" workbookViewId="0" topLeftCell="A1">
      <selection activeCell="D18" sqref="D18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5" thickBot="1" thickTop="1">
      <c r="A1" s="1" t="s">
        <v>28</v>
      </c>
      <c r="B1" s="2"/>
      <c r="C1" s="4"/>
      <c r="D1" s="4" t="s">
        <v>30</v>
      </c>
      <c r="E1" s="5"/>
      <c r="F1" s="6"/>
      <c r="G1" s="5"/>
      <c r="H1" s="7"/>
      <c r="I1" s="4" t="s">
        <v>29</v>
      </c>
      <c r="J1" s="5"/>
      <c r="K1" s="6"/>
      <c r="L1" s="7"/>
      <c r="M1" s="3" t="s">
        <v>0</v>
      </c>
      <c r="N1" s="6"/>
    </row>
    <row r="2" spans="1:14" ht="14.25" thickTop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9" t="s">
        <v>2</v>
      </c>
      <c r="H2" s="9" t="s">
        <v>3</v>
      </c>
      <c r="I2" s="10" t="s">
        <v>4</v>
      </c>
      <c r="J2" s="10" t="s">
        <v>5</v>
      </c>
      <c r="K2" s="11" t="s">
        <v>6</v>
      </c>
      <c r="L2" s="9" t="s">
        <v>7</v>
      </c>
      <c r="M2" s="10" t="s">
        <v>4</v>
      </c>
      <c r="N2" s="11" t="s">
        <v>5</v>
      </c>
    </row>
    <row r="3" spans="1:14" ht="14.25" thickBot="1">
      <c r="A3" s="12" t="s">
        <v>8</v>
      </c>
      <c r="B3" s="13" t="s">
        <v>9</v>
      </c>
      <c r="C3" s="13" t="s">
        <v>9</v>
      </c>
      <c r="D3" s="14" t="s">
        <v>10</v>
      </c>
      <c r="E3" s="14"/>
      <c r="F3" s="15" t="s">
        <v>11</v>
      </c>
      <c r="G3" s="13" t="s">
        <v>9</v>
      </c>
      <c r="H3" s="13" t="s">
        <v>9</v>
      </c>
      <c r="I3" s="14" t="s">
        <v>10</v>
      </c>
      <c r="J3" s="14"/>
      <c r="K3" s="15" t="s">
        <v>11</v>
      </c>
      <c r="L3" s="16" t="s">
        <v>12</v>
      </c>
      <c r="M3" s="17" t="s">
        <v>12</v>
      </c>
      <c r="N3" s="18" t="s">
        <v>12</v>
      </c>
    </row>
    <row r="4" spans="1:14" ht="14.25" thickTop="1">
      <c r="A4" s="19" t="s">
        <v>13</v>
      </c>
      <c r="B4" s="20">
        <v>59086.66</v>
      </c>
      <c r="C4" s="21">
        <v>52334.52</v>
      </c>
      <c r="D4" s="22">
        <v>14019.26</v>
      </c>
      <c r="E4" s="22">
        <f>SUM(B4:D4)</f>
        <v>125440.43999999999</v>
      </c>
      <c r="F4" s="35">
        <f>IF(E$18=0,"0.00%",E4/E$18)</f>
        <v>0.016037818065165035</v>
      </c>
      <c r="G4" s="20">
        <v>63378.44</v>
      </c>
      <c r="H4" s="21">
        <v>42854.94</v>
      </c>
      <c r="I4" s="22">
        <v>11945.75</v>
      </c>
      <c r="J4" s="22">
        <f>SUM(G4:I4)</f>
        <v>118179.13</v>
      </c>
      <c r="K4" s="23">
        <f>IF(J$18=0,"0.00%",J4/J$18)</f>
        <v>0.014376359055989055</v>
      </c>
      <c r="L4" s="37">
        <f>IF((G4+H4)=0,"0.00%",(B4+C4)/(G4+H4)-1)</f>
        <v>0.04883399172651748</v>
      </c>
      <c r="M4" s="38">
        <f>IF(I4=0,"0.00%",D4/I4-1)</f>
        <v>0.1735772136533913</v>
      </c>
      <c r="N4" s="39">
        <f>IF(J4=0,"0.00%",E4/J4-1)</f>
        <v>0.061443251443803915</v>
      </c>
    </row>
    <row r="5" spans="1:14" ht="13.5">
      <c r="A5" s="24" t="s">
        <v>14</v>
      </c>
      <c r="B5" s="25">
        <v>2501302.58</v>
      </c>
      <c r="C5" s="26">
        <v>0</v>
      </c>
      <c r="D5" s="26">
        <v>917322.01</v>
      </c>
      <c r="E5" s="22">
        <f aca="true" t="shared" si="0" ref="E5:E17">SUM(B5:D5)</f>
        <v>3418624.59</v>
      </c>
      <c r="F5" s="35">
        <f aca="true" t="shared" si="1" ref="F5:F17">IF(E$18=0,"0.00%",E5/E$18)</f>
        <v>0.4370781799515325</v>
      </c>
      <c r="G5" s="25">
        <v>2579143.82</v>
      </c>
      <c r="H5" s="26">
        <v>0</v>
      </c>
      <c r="I5" s="26">
        <v>950435.85</v>
      </c>
      <c r="J5" s="22">
        <f aca="true" t="shared" si="2" ref="J5:J17">SUM(G5:I5)</f>
        <v>3529579.67</v>
      </c>
      <c r="K5" s="23">
        <f aca="true" t="shared" si="3" ref="K5:K17">IF(J$18=0,"0.00%",J5/J$18)</f>
        <v>0.42936942125601496</v>
      </c>
      <c r="L5" s="37">
        <f aca="true" t="shared" si="4" ref="L5:L17">IF((G5+H5)=0,"0.00%",(B5+C5)/(G5+H5)-1)</f>
        <v>-0.03018103891546453</v>
      </c>
      <c r="M5" s="38">
        <f aca="true" t="shared" si="5" ref="M5:M17">IF(I5=0,"0.00%",D5/I5-1)</f>
        <v>-0.03484068914277594</v>
      </c>
      <c r="N5" s="39">
        <f aca="true" t="shared" si="6" ref="N5:N17">IF(J5=0,"0.00%",E5/J5-1)</f>
        <v>-0.03143577716720025</v>
      </c>
    </row>
    <row r="6" spans="1:14" ht="13.5">
      <c r="A6" s="24" t="s">
        <v>15</v>
      </c>
      <c r="B6" s="25">
        <v>1712.68</v>
      </c>
      <c r="C6" s="26">
        <v>0</v>
      </c>
      <c r="D6" s="26">
        <v>321531.29</v>
      </c>
      <c r="E6" s="22">
        <f t="shared" si="0"/>
        <v>323243.97</v>
      </c>
      <c r="F6" s="35">
        <f t="shared" si="1"/>
        <v>0.041327405910898146</v>
      </c>
      <c r="G6" s="25">
        <v>1628.39</v>
      </c>
      <c r="H6" s="26">
        <v>0</v>
      </c>
      <c r="I6" s="26">
        <v>334070.64</v>
      </c>
      <c r="J6" s="22">
        <f t="shared" si="2"/>
        <v>335699.03</v>
      </c>
      <c r="K6" s="23">
        <f t="shared" si="3"/>
        <v>0.040837411732741996</v>
      </c>
      <c r="L6" s="37">
        <f t="shared" si="4"/>
        <v>0.0517627840996322</v>
      </c>
      <c r="M6" s="38">
        <f t="shared" si="5"/>
        <v>-0.03753502552633792</v>
      </c>
      <c r="N6" s="39">
        <f t="shared" si="6"/>
        <v>-0.03710186472686572</v>
      </c>
    </row>
    <row r="7" spans="1:14" ht="13.5">
      <c r="A7" s="24" t="s">
        <v>16</v>
      </c>
      <c r="B7" s="25">
        <v>28177.72</v>
      </c>
      <c r="C7" s="26">
        <v>75845.53</v>
      </c>
      <c r="D7" s="26">
        <v>36899.67</v>
      </c>
      <c r="E7" s="22">
        <f t="shared" si="0"/>
        <v>140922.91999999998</v>
      </c>
      <c r="F7" s="35">
        <f t="shared" si="1"/>
        <v>0.018017284953495118</v>
      </c>
      <c r="G7" s="25">
        <v>42368.63</v>
      </c>
      <c r="H7" s="26">
        <v>57724</v>
      </c>
      <c r="I7" s="26">
        <v>32653.9</v>
      </c>
      <c r="J7" s="22">
        <f t="shared" si="2"/>
        <v>132746.53</v>
      </c>
      <c r="K7" s="23">
        <f t="shared" si="3"/>
        <v>0.016148466981578073</v>
      </c>
      <c r="L7" s="37">
        <f t="shared" si="4"/>
        <v>0.039269824361693795</v>
      </c>
      <c r="M7" s="38">
        <f t="shared" si="5"/>
        <v>0.13002336627477873</v>
      </c>
      <c r="N7" s="39">
        <f t="shared" si="6"/>
        <v>0.061594001741514415</v>
      </c>
    </row>
    <row r="8" spans="1:14" ht="13.5">
      <c r="A8" s="24" t="s">
        <v>17</v>
      </c>
      <c r="B8" s="25">
        <v>5</v>
      </c>
      <c r="C8" s="26">
        <v>676.57</v>
      </c>
      <c r="D8" s="26">
        <v>2525.78</v>
      </c>
      <c r="E8" s="22">
        <f t="shared" si="0"/>
        <v>3207.3500000000004</v>
      </c>
      <c r="F8" s="35">
        <f t="shared" si="1"/>
        <v>0.0004100662893984355</v>
      </c>
      <c r="G8" s="25">
        <v>86.05</v>
      </c>
      <c r="H8" s="26">
        <v>1021.63</v>
      </c>
      <c r="I8" s="26">
        <v>2359.76</v>
      </c>
      <c r="J8" s="22">
        <f t="shared" si="2"/>
        <v>3467.4400000000005</v>
      </c>
      <c r="K8" s="23">
        <f t="shared" si="3"/>
        <v>0.00042181019986438123</v>
      </c>
      <c r="L8" s="37">
        <f t="shared" si="4"/>
        <v>-0.38468691318792425</v>
      </c>
      <c r="M8" s="38">
        <f t="shared" si="5"/>
        <v>0.07035461233345752</v>
      </c>
      <c r="N8" s="39">
        <f t="shared" si="6"/>
        <v>-0.0750092287105184</v>
      </c>
    </row>
    <row r="9" spans="1:14" ht="13.5">
      <c r="A9" s="24" t="s">
        <v>18</v>
      </c>
      <c r="B9" s="25">
        <v>2219.6</v>
      </c>
      <c r="C9" s="26">
        <v>1917.59</v>
      </c>
      <c r="D9" s="26">
        <v>296.91</v>
      </c>
      <c r="E9" s="22">
        <f t="shared" si="0"/>
        <v>4434.099999999999</v>
      </c>
      <c r="F9" s="35">
        <f t="shared" si="1"/>
        <v>0.0005669087981734461</v>
      </c>
      <c r="G9" s="25">
        <v>898.52</v>
      </c>
      <c r="H9" s="26">
        <v>1844.95</v>
      </c>
      <c r="I9" s="26">
        <v>52.05</v>
      </c>
      <c r="J9" s="22">
        <f t="shared" si="2"/>
        <v>2795.5200000000004</v>
      </c>
      <c r="K9" s="23">
        <f t="shared" si="3"/>
        <v>0.0003400718829813566</v>
      </c>
      <c r="L9" s="37">
        <f t="shared" si="4"/>
        <v>0.5080135740503811</v>
      </c>
      <c r="M9" s="38">
        <f t="shared" si="5"/>
        <v>4.7043227665706056</v>
      </c>
      <c r="N9" s="39">
        <f t="shared" si="6"/>
        <v>0.5861449748168495</v>
      </c>
    </row>
    <row r="10" spans="1:14" ht="13.5">
      <c r="A10" s="24" t="s">
        <v>19</v>
      </c>
      <c r="B10" s="25">
        <v>196015.53</v>
      </c>
      <c r="C10" s="26">
        <v>25823.28</v>
      </c>
      <c r="D10" s="26">
        <v>181784.65</v>
      </c>
      <c r="E10" s="22">
        <f t="shared" si="0"/>
        <v>403623.45999999996</v>
      </c>
      <c r="F10" s="35">
        <f t="shared" si="1"/>
        <v>0.0516040889071532</v>
      </c>
      <c r="G10" s="25">
        <v>213708.26</v>
      </c>
      <c r="H10" s="26">
        <v>27546.46</v>
      </c>
      <c r="I10" s="26">
        <v>163672.09</v>
      </c>
      <c r="J10" s="22">
        <f t="shared" si="2"/>
        <v>404926.81</v>
      </c>
      <c r="K10" s="23">
        <f t="shared" si="3"/>
        <v>0.049258893782313844</v>
      </c>
      <c r="L10" s="37">
        <f t="shared" si="4"/>
        <v>-0.08047888140799897</v>
      </c>
      <c r="M10" s="38">
        <f t="shared" si="5"/>
        <v>0.11066370570571937</v>
      </c>
      <c r="N10" s="39">
        <f t="shared" si="6"/>
        <v>-0.0032187298242860596</v>
      </c>
    </row>
    <row r="11" spans="1:14" ht="13.5">
      <c r="A11" s="24" t="s">
        <v>20</v>
      </c>
      <c r="B11" s="25">
        <v>7981.52</v>
      </c>
      <c r="C11" s="26">
        <v>2133.95</v>
      </c>
      <c r="D11" s="26">
        <v>288.9</v>
      </c>
      <c r="E11" s="22">
        <f t="shared" si="0"/>
        <v>10404.37</v>
      </c>
      <c r="F11" s="35">
        <f t="shared" si="1"/>
        <v>0.00133022008805662</v>
      </c>
      <c r="G11" s="25">
        <v>13221.32</v>
      </c>
      <c r="H11" s="26">
        <v>3058.6</v>
      </c>
      <c r="I11" s="26">
        <v>433.12</v>
      </c>
      <c r="J11" s="22">
        <f t="shared" si="2"/>
        <v>16713.04</v>
      </c>
      <c r="K11" s="23">
        <f t="shared" si="3"/>
        <v>0.002033122633049569</v>
      </c>
      <c r="L11" s="37">
        <f t="shared" si="4"/>
        <v>-0.3786535806072756</v>
      </c>
      <c r="M11" s="38">
        <f t="shared" si="5"/>
        <v>-0.33297931289250093</v>
      </c>
      <c r="N11" s="39">
        <f t="shared" si="6"/>
        <v>-0.37746992767324195</v>
      </c>
    </row>
    <row r="12" spans="1:14" ht="13.5">
      <c r="A12" s="24" t="s">
        <v>21</v>
      </c>
      <c r="B12" s="25">
        <v>110144.16</v>
      </c>
      <c r="C12" s="26">
        <v>81061.06</v>
      </c>
      <c r="D12" s="26">
        <v>5734.48</v>
      </c>
      <c r="E12" s="22">
        <f t="shared" si="0"/>
        <v>196939.7</v>
      </c>
      <c r="F12" s="35">
        <f t="shared" si="1"/>
        <v>0.02517914540484857</v>
      </c>
      <c r="G12" s="25">
        <v>131587.46</v>
      </c>
      <c r="H12" s="26">
        <v>120810.09</v>
      </c>
      <c r="I12" s="26">
        <v>9911.37</v>
      </c>
      <c r="J12" s="22">
        <f t="shared" si="2"/>
        <v>262308.92</v>
      </c>
      <c r="K12" s="23">
        <f t="shared" si="3"/>
        <v>0.03190958689160013</v>
      </c>
      <c r="L12" s="37">
        <f t="shared" si="4"/>
        <v>-0.24244423133267334</v>
      </c>
      <c r="M12" s="38">
        <f t="shared" si="5"/>
        <v>-0.4214240816355358</v>
      </c>
      <c r="N12" s="39">
        <f t="shared" si="6"/>
        <v>-0.24920700371150162</v>
      </c>
    </row>
    <row r="13" spans="1:14" ht="13.5">
      <c r="A13" s="24" t="s">
        <v>22</v>
      </c>
      <c r="B13" s="25">
        <v>8341.27</v>
      </c>
      <c r="C13" s="26">
        <v>5672.04</v>
      </c>
      <c r="D13" s="26">
        <v>8347.01</v>
      </c>
      <c r="E13" s="22">
        <f t="shared" si="0"/>
        <v>22360.32</v>
      </c>
      <c r="F13" s="35">
        <f t="shared" si="1"/>
        <v>0.002858812867994333</v>
      </c>
      <c r="G13" s="25">
        <v>5224.18</v>
      </c>
      <c r="H13" s="26">
        <v>7939.26</v>
      </c>
      <c r="I13" s="26">
        <v>8797.89</v>
      </c>
      <c r="J13" s="22">
        <f t="shared" si="2"/>
        <v>21961.33</v>
      </c>
      <c r="K13" s="23">
        <f t="shared" si="3"/>
        <v>0.0026715712446610845</v>
      </c>
      <c r="L13" s="37">
        <f t="shared" si="4"/>
        <v>0.06456291060695385</v>
      </c>
      <c r="M13" s="38">
        <f t="shared" si="5"/>
        <v>-0.051248651665342426</v>
      </c>
      <c r="N13" s="39">
        <f t="shared" si="6"/>
        <v>0.018167843204395906</v>
      </c>
    </row>
    <row r="14" spans="1:14" ht="13.5">
      <c r="A14" s="24" t="s">
        <v>23</v>
      </c>
      <c r="B14" s="25">
        <v>885429.71</v>
      </c>
      <c r="C14" s="26">
        <v>61716.68</v>
      </c>
      <c r="D14" s="26">
        <v>37320</v>
      </c>
      <c r="E14" s="22">
        <f t="shared" si="0"/>
        <v>984466.39</v>
      </c>
      <c r="F14" s="35">
        <f t="shared" si="1"/>
        <v>0.12586605128369932</v>
      </c>
      <c r="G14" s="25">
        <v>1004263.12</v>
      </c>
      <c r="H14" s="26">
        <v>76216.27</v>
      </c>
      <c r="I14" s="26">
        <v>42139.01</v>
      </c>
      <c r="J14" s="22">
        <f t="shared" si="2"/>
        <v>1122618.4</v>
      </c>
      <c r="K14" s="23">
        <f t="shared" si="3"/>
        <v>0.13656527342230343</v>
      </c>
      <c r="L14" s="37">
        <f t="shared" si="4"/>
        <v>-0.1234017059779362</v>
      </c>
      <c r="M14" s="38">
        <f t="shared" si="5"/>
        <v>-0.11435982952613266</v>
      </c>
      <c r="N14" s="39">
        <f t="shared" si="6"/>
        <v>-0.12306230683551944</v>
      </c>
    </row>
    <row r="15" spans="1:14" ht="13.5">
      <c r="A15" s="24" t="s">
        <v>24</v>
      </c>
      <c r="B15" s="25">
        <v>14740.78</v>
      </c>
      <c r="C15" s="26">
        <v>21267.56</v>
      </c>
      <c r="D15" s="26">
        <v>22895.2</v>
      </c>
      <c r="E15" s="22">
        <f t="shared" si="0"/>
        <v>58903.54000000001</v>
      </c>
      <c r="F15" s="35">
        <f t="shared" si="1"/>
        <v>0.007530938650360055</v>
      </c>
      <c r="G15" s="25">
        <v>14687.51</v>
      </c>
      <c r="H15" s="26">
        <v>23163.01</v>
      </c>
      <c r="I15" s="26">
        <v>20998.74</v>
      </c>
      <c r="J15" s="22">
        <f t="shared" si="2"/>
        <v>58849.259999999995</v>
      </c>
      <c r="K15" s="23">
        <f t="shared" si="3"/>
        <v>0.007158946693373478</v>
      </c>
      <c r="L15" s="37">
        <f t="shared" si="4"/>
        <v>-0.048669872963435945</v>
      </c>
      <c r="M15" s="38">
        <f t="shared" si="5"/>
        <v>0.09031303782988886</v>
      </c>
      <c r="N15" s="39">
        <f t="shared" si="6"/>
        <v>0.0009223565428013725</v>
      </c>
    </row>
    <row r="16" spans="1:14" ht="13.5">
      <c r="A16" s="24" t="s">
        <v>25</v>
      </c>
      <c r="B16" s="25">
        <v>737707.39</v>
      </c>
      <c r="C16" s="26">
        <v>440270.9</v>
      </c>
      <c r="D16" s="27">
        <v>937763.06</v>
      </c>
      <c r="E16" s="22">
        <f t="shared" si="0"/>
        <v>2115741.35</v>
      </c>
      <c r="F16" s="35">
        <f t="shared" si="1"/>
        <v>0.2705018799698619</v>
      </c>
      <c r="G16" s="25">
        <v>765124.79</v>
      </c>
      <c r="H16" s="26">
        <v>419779.51</v>
      </c>
      <c r="I16" s="27">
        <v>1009145.15</v>
      </c>
      <c r="J16" s="22">
        <f t="shared" si="2"/>
        <v>2194049.45</v>
      </c>
      <c r="K16" s="23">
        <f t="shared" si="3"/>
        <v>0.2669036629377396</v>
      </c>
      <c r="L16" s="37">
        <f t="shared" si="4"/>
        <v>-0.005845206233111022</v>
      </c>
      <c r="M16" s="38">
        <f t="shared" si="5"/>
        <v>-0.07073520593147575</v>
      </c>
      <c r="N16" s="39">
        <f t="shared" si="6"/>
        <v>-0.035691128110170944</v>
      </c>
    </row>
    <row r="17" spans="1:14" ht="14.25" thickBot="1">
      <c r="A17" s="28" t="s">
        <v>26</v>
      </c>
      <c r="B17" s="29">
        <v>7430.28</v>
      </c>
      <c r="C17" s="30">
        <v>3555.76</v>
      </c>
      <c r="D17" s="30">
        <v>2241.74</v>
      </c>
      <c r="E17" s="22">
        <f t="shared" si="0"/>
        <v>13227.78</v>
      </c>
      <c r="F17" s="35">
        <f t="shared" si="1"/>
        <v>0.0016911988593632864</v>
      </c>
      <c r="G17" s="29">
        <v>10062.79</v>
      </c>
      <c r="H17" s="30">
        <v>3521.79</v>
      </c>
      <c r="I17" s="30">
        <v>2900.58</v>
      </c>
      <c r="J17" s="22">
        <f t="shared" si="2"/>
        <v>16485.160000000003</v>
      </c>
      <c r="K17" s="23">
        <f t="shared" si="3"/>
        <v>0.002005401285789027</v>
      </c>
      <c r="L17" s="37">
        <f t="shared" si="4"/>
        <v>-0.1912860022172198</v>
      </c>
      <c r="M17" s="38">
        <f t="shared" si="5"/>
        <v>-0.22714077874080363</v>
      </c>
      <c r="N17" s="39">
        <f t="shared" si="6"/>
        <v>-0.1975946851592585</v>
      </c>
    </row>
    <row r="18" spans="1:14" ht="15" thickBot="1" thickTop="1">
      <c r="A18" s="31" t="s">
        <v>27</v>
      </c>
      <c r="B18" s="32">
        <f>SUM(B4:B17)</f>
        <v>4560294.880000001</v>
      </c>
      <c r="C18" s="32">
        <f>SUM(C4:C17)</f>
        <v>772275.4400000001</v>
      </c>
      <c r="D18" s="32">
        <f>SUM(D4:D17)</f>
        <v>2488969.96</v>
      </c>
      <c r="E18" s="32">
        <f>SUM(E4:E17)</f>
        <v>7821540.28</v>
      </c>
      <c r="F18" s="36">
        <f>IF(E$18=0,"0.00%",E18/E$18)</f>
        <v>1</v>
      </c>
      <c r="G18" s="34">
        <f>SUM(G4:G17)</f>
        <v>4845383.279999999</v>
      </c>
      <c r="H18" s="34">
        <f>SUM(H4:H17)</f>
        <v>785480.51</v>
      </c>
      <c r="I18" s="32">
        <f>SUM(I4:I17)</f>
        <v>2589515.9000000004</v>
      </c>
      <c r="J18" s="32">
        <f>SUM(J4:J17)</f>
        <v>8220379.69</v>
      </c>
      <c r="K18" s="33">
        <f>IF(J$18=0,"0.00%",J18/J$18)</f>
        <v>1</v>
      </c>
      <c r="L18" s="40">
        <f>IF(H18=0,"0.00%",(B18+C18)/(G18+H18)-1)</f>
        <v>-0.052974726636034974</v>
      </c>
      <c r="M18" s="41">
        <f>IF(I18=0,"0.00%",D18/I18-1)</f>
        <v>-0.03882808365841672</v>
      </c>
      <c r="N18" s="36">
        <f>IF(J18=0,"0.00%",E18/J18-1)</f>
        <v>-0.04851836837721546</v>
      </c>
    </row>
    <row r="19" ht="12.7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&amp;C&amp;"Arial,Bold"&amp;14National Land Border Sales Jan 2016-2017</oddHeader>
    <oddFooter>&amp;LStatistics and Reference Materials/National Land Border (Jan 2016-2017)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Dyer, Leanne</cp:lastModifiedBy>
  <cp:lastPrinted>2016-03-03T13:11:16Z</cp:lastPrinted>
  <dcterms:created xsi:type="dcterms:W3CDTF">2008-03-06T19:16:26Z</dcterms:created>
  <dcterms:modified xsi:type="dcterms:W3CDTF">2017-03-06T20:00:57Z</dcterms:modified>
  <cp:category/>
  <cp:version/>
  <cp:contentType/>
  <cp:contentStatus/>
</cp:coreProperties>
</file>